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獎金計算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<sst xmlns="http://schemas.openxmlformats.org/spreadsheetml/2006/main" count="51" uniqueCount="33">
  <si>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2000~2999</t>
  </si>
  <si>
    <t>3000~4999</t>
  </si>
  <si>
    <t>5000~9999</t>
  </si>
  <si>
    <t>10000~14999</t>
  </si>
  <si>
    <t>15000~24999</t>
  </si>
  <si>
    <t>25000~49999</t>
  </si>
  <si>
    <t>第一代人數</t>
  </si>
  <si>
    <t>代數獎金</t>
  </si>
  <si>
    <t>代數</t>
  </si>
  <si>
    <t>績分</t>
  </si>
  <si>
    <t>績分</t>
  </si>
  <si>
    <t>領取獎金</t>
  </si>
  <si>
    <t>主任獎金EB</t>
  </si>
  <si>
    <t>業績獎金方案</t>
  </si>
  <si>
    <t>第一代雙倍獎金</t>
  </si>
  <si>
    <t>主任特別獎金</t>
  </si>
  <si>
    <t>獎金</t>
  </si>
  <si>
    <t>主任特別獎金+第一代雙倍獎金</t>
  </si>
  <si>
    <r>
      <t>推薦獎金</t>
    </r>
    <r>
      <rPr>
        <b/>
        <sz val="12"/>
        <color indexed="21"/>
        <rFont val="Tahoma"/>
        <family val="2"/>
      </rPr>
      <t xml:space="preserve"> L1</t>
    </r>
  </si>
  <si>
    <t>代數獎金方案</t>
  </si>
  <si>
    <t>代數獎金方案</t>
  </si>
  <si>
    <t>財富倍增計劃</t>
  </si>
  <si>
    <t>或</t>
  </si>
  <si>
    <t>人數</t>
  </si>
  <si>
    <t>主任業績獎金</t>
  </si>
  <si>
    <t>主任業績獎金</t>
  </si>
  <si>
    <t>領取獎金</t>
  </si>
  <si>
    <t>總獎金</t>
  </si>
  <si>
    <t>財富倍增計劃</t>
  </si>
  <si>
    <t>業績獎金方案</t>
  </si>
  <si>
    <t>實際領取金額</t>
  </si>
  <si>
    <t>1+2+3</t>
  </si>
  <si>
    <t>自己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</si>
</sst>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_ "/>
    <numFmt numFmtId="178" formatCode="[DBNum2][$-404]General"/>
    <numFmt numFmtId="179" formatCode="_-&quot;US$&quot;* #,##0.0_ ;_-&quot;US$&quot;* \-#,##0.0\ ;_-&quot;US$&quot;* &quot;-&quot;?_ ;_-@_ "/>
    <numFmt numFmtId="180" formatCode="#,##0.0_);\(#,##0.0\)"/>
    <numFmt numFmtId="181" formatCode="0.00_);\(0.00\)"/>
    <numFmt numFmtId="182" formatCode="0.0_);\(0.0\)"/>
    <numFmt numFmtId="183" formatCode="0.00_ "/>
    <numFmt numFmtId="184" formatCode="0.00000000000_);\(0.00000000000\)"/>
    <numFmt numFmtId="185" formatCode="&quot;$&quot;#,##0_);\(&quot;$&quot;#,##0\)"/>
    <numFmt numFmtId="186" formatCode="0_);\(0\)"/>
    <numFmt numFmtId="187" formatCode="0_);[Red]\(0\)"/>
    <numFmt numFmtId="188" formatCode="m&quot;月&quot;d&quot;日&quot;"/>
    <numFmt numFmtId="189" formatCode="m/d;@"/>
    <numFmt numFmtId="190" formatCode="mmm\-yyyy"/>
    <numFmt numFmtId="191" formatCode="#,##0_ "/>
    <numFmt numFmtId="192" formatCode="#,##0.0_);[Red]\(#,##0.0\)"/>
    <numFmt numFmtId="193" formatCode="0_ 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21"/>
      <name val="Tahoma"/>
      <family val="2"/>
    </font>
    <font>
      <b/>
      <sz val="12"/>
      <color indexed="21"/>
      <name val="細明體"/>
      <family val="3"/>
    </font>
    <font>
      <b/>
      <sz val="12"/>
      <color indexed="21"/>
      <name val="新細明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7" fontId="0" fillId="0" borderId="7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93" fontId="0" fillId="0" borderId="8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187" fontId="0" fillId="0" borderId="9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87" fontId="0" fillId="0" borderId="2" xfId="0" applyNumberFormat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86" fontId="0" fillId="0" borderId="13" xfId="0" applyNumberFormat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86" fontId="8" fillId="0" borderId="19" xfId="0" applyNumberFormat="1" applyFont="1" applyBorder="1" applyAlignment="1">
      <alignment horizontal="center"/>
    </xf>
    <xf numFmtId="186" fontId="8" fillId="0" borderId="20" xfId="0" applyNumberFormat="1" applyFont="1" applyBorder="1" applyAlignment="1">
      <alignment horizontal="center"/>
    </xf>
    <xf numFmtId="186" fontId="8" fillId="0" borderId="21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7" fontId="0" fillId="0" borderId="3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87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2" fillId="0" borderId="2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K35"/>
  <sheetViews>
    <sheetView tabSelected="1" workbookViewId="0" topLeftCell="A1">
      <selection activeCell="N24" sqref="N24"/>
    </sheetView>
  </sheetViews>
  <sheetFormatPr defaultColWidth="9.00390625" defaultRowHeight="16.5"/>
  <cols>
    <col min="1" max="1" width="9.00390625" style="1" customWidth="1"/>
    <col min="2" max="2" width="13.375" style="1" customWidth="1"/>
    <col min="3" max="3" width="12.75390625" style="1" customWidth="1"/>
    <col min="4" max="4" width="9.00390625" style="1" customWidth="1"/>
    <col min="5" max="5" width="12.375" style="0" customWidth="1"/>
    <col min="7" max="7" width="11.625" style="0" customWidth="1"/>
  </cols>
  <sheetData>
    <row r="1" ht="17.25" thickBot="1"/>
    <row r="2" spans="1:8" ht="17.25" thickBot="1">
      <c r="A2" s="1">
        <v>1</v>
      </c>
      <c r="B2" s="53" t="s">
        <v>18</v>
      </c>
      <c r="C2" s="51"/>
      <c r="D2" s="52"/>
      <c r="F2" s="53" t="s">
        <v>18</v>
      </c>
      <c r="G2" s="51"/>
      <c r="H2" s="52"/>
    </row>
    <row r="3" spans="2:8" ht="16.5">
      <c r="B3" s="11" t="s">
        <v>10</v>
      </c>
      <c r="C3" s="12" t="s">
        <v>16</v>
      </c>
      <c r="D3" s="18" t="s">
        <v>11</v>
      </c>
      <c r="F3" s="11" t="s">
        <v>10</v>
      </c>
      <c r="G3" s="12" t="s">
        <v>16</v>
      </c>
      <c r="H3" s="18" t="s">
        <v>11</v>
      </c>
    </row>
    <row r="4" spans="2:8" ht="17.25" thickBot="1">
      <c r="B4" s="8">
        <v>5000</v>
      </c>
      <c r="C4" s="10">
        <v>0.05</v>
      </c>
      <c r="D4" s="17">
        <f>B4*C4*32</f>
        <v>8000</v>
      </c>
      <c r="F4" s="8">
        <v>1600</v>
      </c>
      <c r="G4" s="10">
        <v>0.05</v>
      </c>
      <c r="H4" s="17">
        <f>F4*G4*32</f>
        <v>2560</v>
      </c>
    </row>
    <row r="5" spans="6:8" ht="17.25" thickBot="1">
      <c r="F5" s="1"/>
      <c r="G5" s="1"/>
      <c r="H5" s="1"/>
    </row>
    <row r="6" spans="1:9" ht="17.25" thickBot="1">
      <c r="A6" s="1">
        <v>2</v>
      </c>
      <c r="B6" s="50" t="s">
        <v>12</v>
      </c>
      <c r="C6" s="51"/>
      <c r="D6" s="52"/>
      <c r="F6" s="54" t="s">
        <v>12</v>
      </c>
      <c r="G6" s="55"/>
      <c r="H6" s="55"/>
      <c r="I6" s="56"/>
    </row>
    <row r="7" spans="2:9" ht="16.5">
      <c r="B7" s="11" t="s">
        <v>10</v>
      </c>
      <c r="C7" s="18" t="s">
        <v>24</v>
      </c>
      <c r="D7" s="33" t="s">
        <v>26</v>
      </c>
      <c r="F7" s="7" t="s">
        <v>10</v>
      </c>
      <c r="G7" s="37" t="s">
        <v>25</v>
      </c>
      <c r="H7" s="49"/>
      <c r="I7" s="21" t="s">
        <v>11</v>
      </c>
    </row>
    <row r="8" spans="2:9" ht="17.25" thickBot="1">
      <c r="B8" s="8">
        <v>5000</v>
      </c>
      <c r="C8" s="10">
        <v>0.11</v>
      </c>
      <c r="D8" s="22">
        <f>B8*C8*32</f>
        <v>17600</v>
      </c>
      <c r="F8" s="7">
        <v>2999</v>
      </c>
      <c r="G8" s="4" t="s">
        <v>0</v>
      </c>
      <c r="H8" s="5">
        <v>0.09</v>
      </c>
      <c r="I8" s="21">
        <f aca="true" t="shared" si="0" ref="I8:I14">F8*H8*32</f>
        <v>8637.119999999999</v>
      </c>
    </row>
    <row r="9" spans="6:9" ht="17.25" thickBot="1">
      <c r="F9" s="7">
        <v>4999</v>
      </c>
      <c r="G9" s="4" t="s">
        <v>1</v>
      </c>
      <c r="H9" s="5">
        <v>0.1</v>
      </c>
      <c r="I9" s="21">
        <f t="shared" si="0"/>
        <v>15996.800000000001</v>
      </c>
    </row>
    <row r="10" spans="1:9" ht="17.25" thickBot="1">
      <c r="A10" s="1">
        <v>3</v>
      </c>
      <c r="B10" s="53" t="s">
        <v>28</v>
      </c>
      <c r="C10" s="51"/>
      <c r="D10" s="52"/>
      <c r="F10" s="7">
        <v>9999</v>
      </c>
      <c r="G10" s="4" t="s">
        <v>2</v>
      </c>
      <c r="H10" s="5">
        <v>0.11</v>
      </c>
      <c r="I10" s="21">
        <f t="shared" si="0"/>
        <v>35196.48</v>
      </c>
    </row>
    <row r="11" spans="3:9" ht="16.5">
      <c r="C11" s="30"/>
      <c r="D11" s="18" t="s">
        <v>11</v>
      </c>
      <c r="F11" s="7">
        <v>14999</v>
      </c>
      <c r="G11" s="4" t="s">
        <v>3</v>
      </c>
      <c r="H11" s="5">
        <v>0.12</v>
      </c>
      <c r="I11" s="21">
        <f t="shared" si="0"/>
        <v>57596.159999999996</v>
      </c>
    </row>
    <row r="12" spans="3:9" ht="16.5">
      <c r="C12" s="1" t="s">
        <v>13</v>
      </c>
      <c r="D12" s="1">
        <f>I24</f>
        <v>46400</v>
      </c>
      <c r="F12" s="7">
        <v>24999</v>
      </c>
      <c r="G12" s="4" t="s">
        <v>4</v>
      </c>
      <c r="H12" s="5">
        <v>0.13</v>
      </c>
      <c r="I12" s="21">
        <f t="shared" si="0"/>
        <v>103995.84</v>
      </c>
    </row>
    <row r="13" spans="3:9" ht="16.5">
      <c r="C13" s="1" t="s">
        <v>19</v>
      </c>
      <c r="D13" s="1">
        <f>K33</f>
        <v>26208000</v>
      </c>
      <c r="F13" s="7">
        <v>49999</v>
      </c>
      <c r="G13" s="4" t="s">
        <v>5</v>
      </c>
      <c r="H13" s="5">
        <v>0.14</v>
      </c>
      <c r="I13" s="21">
        <f t="shared" si="0"/>
        <v>223995.52000000002</v>
      </c>
    </row>
    <row r="14" spans="3:9" ht="17.25" thickBot="1">
      <c r="C14" s="31"/>
      <c r="F14" s="8">
        <v>50000</v>
      </c>
      <c r="G14" s="9">
        <v>50000</v>
      </c>
      <c r="H14" s="10">
        <v>0.15</v>
      </c>
      <c r="I14" s="22">
        <f t="shared" si="0"/>
        <v>240000</v>
      </c>
    </row>
    <row r="15" spans="1:7" ht="17.25" thickBot="1">
      <c r="A15" s="1" t="s">
        <v>31</v>
      </c>
      <c r="B15" s="54" t="s">
        <v>30</v>
      </c>
      <c r="C15" s="55"/>
      <c r="D15" s="56"/>
      <c r="F15" s="2"/>
      <c r="G15" s="2"/>
    </row>
    <row r="16" spans="2:11" ht="16.5">
      <c r="B16" s="1" t="s">
        <v>13</v>
      </c>
      <c r="C16" s="64">
        <f>D4+D8+D12</f>
        <v>72000</v>
      </c>
      <c r="D16" s="65"/>
      <c r="F16" s="54" t="s">
        <v>21</v>
      </c>
      <c r="G16" s="55"/>
      <c r="H16" s="55"/>
      <c r="I16" s="55"/>
      <c r="J16" s="55"/>
      <c r="K16" s="56"/>
    </row>
    <row r="17" spans="2:11" ht="16.5">
      <c r="B17" s="1" t="s">
        <v>19</v>
      </c>
      <c r="C17" s="59">
        <f>D4+D8+D13</f>
        <v>26233600</v>
      </c>
      <c r="D17" s="60"/>
      <c r="F17" s="66" t="s">
        <v>29</v>
      </c>
      <c r="G17" s="38"/>
      <c r="H17" s="38"/>
      <c r="I17" s="38"/>
      <c r="J17" s="38"/>
      <c r="K17" s="39"/>
    </row>
    <row r="18" spans="3:11" ht="17.25" thickBot="1">
      <c r="C18" s="32"/>
      <c r="F18" s="61" t="s">
        <v>15</v>
      </c>
      <c r="G18" s="62"/>
      <c r="H18" s="62"/>
      <c r="I18" s="62"/>
      <c r="J18" s="62"/>
      <c r="K18" s="63"/>
    </row>
    <row r="19" spans="3:11" ht="16.5">
      <c r="C19" s="29"/>
      <c r="F19" s="19" t="s">
        <v>9</v>
      </c>
      <c r="G19" s="3" t="s">
        <v>32</v>
      </c>
      <c r="H19" s="20" t="s">
        <v>16</v>
      </c>
      <c r="I19" s="57" t="s">
        <v>11</v>
      </c>
      <c r="J19" s="55"/>
      <c r="K19" s="56"/>
    </row>
    <row r="20" spans="3:11" ht="16.5">
      <c r="C20" s="29"/>
      <c r="F20" s="15">
        <v>5000</v>
      </c>
      <c r="G20" s="6">
        <v>1</v>
      </c>
      <c r="H20" s="5">
        <v>0.05</v>
      </c>
      <c r="I20" s="37">
        <f>F20*H20*G20*32</f>
        <v>8000</v>
      </c>
      <c r="J20" s="38"/>
      <c r="K20" s="39"/>
    </row>
    <row r="21" spans="3:11" ht="17.25" thickBot="1">
      <c r="C21" s="29"/>
      <c r="F21" s="58" t="s">
        <v>14</v>
      </c>
      <c r="G21" s="38"/>
      <c r="H21" s="38"/>
      <c r="I21" s="38"/>
      <c r="J21" s="38"/>
      <c r="K21" s="39"/>
    </row>
    <row r="22" spans="3:11" ht="16.5">
      <c r="C22" s="29"/>
      <c r="F22" s="19" t="s">
        <v>9</v>
      </c>
      <c r="G22" s="3" t="s">
        <v>6</v>
      </c>
      <c r="H22" s="20" t="s">
        <v>16</v>
      </c>
      <c r="I22" s="57" t="s">
        <v>11</v>
      </c>
      <c r="J22" s="55"/>
      <c r="K22" s="56"/>
    </row>
    <row r="23" spans="6:11" ht="16.5">
      <c r="F23" s="7">
        <v>3000</v>
      </c>
      <c r="G23" s="6">
        <v>4</v>
      </c>
      <c r="H23" s="5">
        <v>0.1</v>
      </c>
      <c r="I23" s="37">
        <f>F23*H23*G23*32</f>
        <v>38400</v>
      </c>
      <c r="J23" s="38"/>
      <c r="K23" s="39"/>
    </row>
    <row r="24" spans="6:11" ht="17.25" thickBot="1">
      <c r="F24" s="34" t="s">
        <v>17</v>
      </c>
      <c r="G24" s="35"/>
      <c r="H24" s="36"/>
      <c r="I24" s="43">
        <f>I20+I23</f>
        <v>46400</v>
      </c>
      <c r="J24" s="44"/>
      <c r="K24" s="45"/>
    </row>
    <row r="25" spans="6:11" ht="17.25" thickBot="1">
      <c r="F25" s="46" t="s">
        <v>22</v>
      </c>
      <c r="G25" s="47"/>
      <c r="H25" s="47"/>
      <c r="I25" s="47"/>
      <c r="J25" s="47"/>
      <c r="K25" s="48"/>
    </row>
    <row r="26" spans="6:11" ht="17.25" thickBot="1">
      <c r="F26" s="40" t="s">
        <v>20</v>
      </c>
      <c r="G26" s="41"/>
      <c r="H26" s="41"/>
      <c r="I26" s="41"/>
      <c r="J26" s="41"/>
      <c r="K26" s="42"/>
    </row>
    <row r="27" spans="6:11" ht="16.5">
      <c r="F27" s="27" t="s">
        <v>8</v>
      </c>
      <c r="G27" s="14" t="s">
        <v>9</v>
      </c>
      <c r="H27" s="28" t="s">
        <v>7</v>
      </c>
      <c r="I27" s="12" t="s">
        <v>23</v>
      </c>
      <c r="J27" s="12" t="s">
        <v>11</v>
      </c>
      <c r="K27" s="13" t="s">
        <v>27</v>
      </c>
    </row>
    <row r="28" spans="6:11" ht="16.5">
      <c r="F28" s="23">
        <v>1</v>
      </c>
      <c r="G28" s="24">
        <v>3000</v>
      </c>
      <c r="H28" s="5">
        <v>0.05</v>
      </c>
      <c r="I28" s="4">
        <v>4</v>
      </c>
      <c r="J28" s="4">
        <f aca="true" t="shared" si="1" ref="J28:J33">G28*H28*I28*32</f>
        <v>19200</v>
      </c>
      <c r="K28" s="16">
        <f>J28</f>
        <v>19200</v>
      </c>
    </row>
    <row r="29" spans="6:11" ht="16.5">
      <c r="F29" s="23">
        <v>2</v>
      </c>
      <c r="G29" s="24">
        <v>3000</v>
      </c>
      <c r="H29" s="5">
        <f>SUM(H28)</f>
        <v>0.05</v>
      </c>
      <c r="I29" s="4">
        <v>16</v>
      </c>
      <c r="J29" s="4">
        <f t="shared" si="1"/>
        <v>76800</v>
      </c>
      <c r="K29" s="16">
        <f>J28+J29</f>
        <v>96000</v>
      </c>
    </row>
    <row r="30" spans="6:11" ht="16.5">
      <c r="F30" s="23">
        <v>3</v>
      </c>
      <c r="G30" s="24">
        <v>3000</v>
      </c>
      <c r="H30" s="5">
        <f>SUM(H28)</f>
        <v>0.05</v>
      </c>
      <c r="I30" s="4">
        <v>64</v>
      </c>
      <c r="J30" s="4">
        <f t="shared" si="1"/>
        <v>307200</v>
      </c>
      <c r="K30" s="16">
        <f>J28+J29+J30</f>
        <v>403200</v>
      </c>
    </row>
    <row r="31" spans="6:11" ht="16.5">
      <c r="F31" s="23">
        <v>4</v>
      </c>
      <c r="G31" s="24">
        <v>3000</v>
      </c>
      <c r="H31" s="5">
        <f>SUM(H28)</f>
        <v>0.05</v>
      </c>
      <c r="I31" s="4">
        <v>256</v>
      </c>
      <c r="J31" s="4">
        <f t="shared" si="1"/>
        <v>1228800</v>
      </c>
      <c r="K31" s="16">
        <f>J28+J29+J30+J31</f>
        <v>1632000</v>
      </c>
    </row>
    <row r="32" spans="6:11" ht="16.5">
      <c r="F32" s="23">
        <v>5</v>
      </c>
      <c r="G32" s="24">
        <v>3000</v>
      </c>
      <c r="H32" s="5">
        <f>SUM(H28)</f>
        <v>0.05</v>
      </c>
      <c r="I32" s="4">
        <v>1024</v>
      </c>
      <c r="J32" s="4">
        <f t="shared" si="1"/>
        <v>4915200</v>
      </c>
      <c r="K32" s="16">
        <f>J28+J29+J30+J31+J32</f>
        <v>6547200</v>
      </c>
    </row>
    <row r="33" spans="6:11" ht="17.25" thickBot="1">
      <c r="F33" s="25">
        <v>6</v>
      </c>
      <c r="G33" s="26">
        <v>3000</v>
      </c>
      <c r="H33" s="10">
        <f>SUM(H28)</f>
        <v>0.05</v>
      </c>
      <c r="I33" s="9">
        <v>4096</v>
      </c>
      <c r="J33" s="9">
        <f t="shared" si="1"/>
        <v>19660800</v>
      </c>
      <c r="K33" s="17">
        <f>J28+J29+J30+J31+J32+J33</f>
        <v>26208000</v>
      </c>
    </row>
    <row r="35" spans="2:3" ht="16.5">
      <c r="B35"/>
      <c r="C35"/>
    </row>
  </sheetData>
  <mergeCells count="21">
    <mergeCell ref="I22:K22"/>
    <mergeCell ref="B15:D15"/>
    <mergeCell ref="F21:K21"/>
    <mergeCell ref="I19:K19"/>
    <mergeCell ref="I20:K20"/>
    <mergeCell ref="C17:D17"/>
    <mergeCell ref="F18:K18"/>
    <mergeCell ref="C16:D16"/>
    <mergeCell ref="F17:K17"/>
    <mergeCell ref="F16:K16"/>
    <mergeCell ref="G7:H7"/>
    <mergeCell ref="B6:D6"/>
    <mergeCell ref="B2:D2"/>
    <mergeCell ref="B10:D10"/>
    <mergeCell ref="F2:H2"/>
    <mergeCell ref="F6:I6"/>
    <mergeCell ref="F24:H24"/>
    <mergeCell ref="I23:K23"/>
    <mergeCell ref="F26:K26"/>
    <mergeCell ref="I24:K24"/>
    <mergeCell ref="F25:K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</cp:lastModifiedBy>
  <dcterms:created xsi:type="dcterms:W3CDTF">1997-01-14T01:50:29Z</dcterms:created>
  <dcterms:modified xsi:type="dcterms:W3CDTF">2013-12-24T05:23:18Z</dcterms:modified>
  <cp:category/>
  <cp:version/>
  <cp:contentType/>
  <cp:contentStatus/>
</cp:coreProperties>
</file>